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家电3C家装以旧换新企业名单" sheetId="2" r:id="rId1"/>
    <sheet name="Sheet2" sheetId="4" state="hidden" r:id="rId2"/>
  </sheets>
  <definedNames>
    <definedName name="_xlnm._FilterDatabase" localSheetId="0" hidden="1">家电3C家装以旧换新企业名单!#REF!</definedName>
    <definedName name="_xlnm.Print_Titles" localSheetId="0">家电3C家装以旧换新企业名单!$2:$2</definedName>
  </definedNames>
  <calcPr calcId="144525"/>
</workbook>
</file>

<file path=xl/sharedStrings.xml><?xml version="1.0" encoding="utf-8"?>
<sst xmlns="http://schemas.openxmlformats.org/spreadsheetml/2006/main" count="56" uniqueCount="42">
  <si>
    <t>2026年商务领域参与以旧换新第三批企业清单</t>
  </si>
  <si>
    <t>序号</t>
  </si>
  <si>
    <t>企业名称</t>
  </si>
  <si>
    <t>门店名称</t>
  </si>
  <si>
    <t>门店所在行政区域</t>
  </si>
  <si>
    <t>门店地址（实际对外经营场所）</t>
  </si>
  <si>
    <t>品牌</t>
  </si>
  <si>
    <t>联系电话</t>
  </si>
  <si>
    <t>企业类型
（家电、3C、家装）</t>
  </si>
  <si>
    <t>厦门居然智慧家艾谱智能科技有限公司</t>
  </si>
  <si>
    <t>居然智慧家</t>
  </si>
  <si>
    <t>海沧区</t>
  </si>
  <si>
    <t>福建省厦门市海沧区孚莲路1818号SM城市广场L1-123号铺</t>
  </si>
  <si>
    <t>Apple</t>
  </si>
  <si>
    <t>家电、3C</t>
  </si>
  <si>
    <t>厦门师学海校商贸有限公司</t>
  </si>
  <si>
    <t>师学优品店</t>
  </si>
  <si>
    <t>集美区</t>
  </si>
  <si>
    <t>福建省厦门市集美区同集南路68号银泰百货2楼AF2-2221铺</t>
  </si>
  <si>
    <t>学而思、希沃</t>
  </si>
  <si>
    <t>3c</t>
  </si>
  <si>
    <t>福建省厦门市海沧区孚莲路1818号SM厦
门海沧城市广场L3-335b</t>
  </si>
  <si>
    <t>翔安区</t>
  </si>
  <si>
    <t>福建省厦门市翔安区祥福五里22号汇景
购物广场3楼3B46号</t>
  </si>
  <si>
    <t>厦门三翼鸟装饰工程有限公司</t>
  </si>
  <si>
    <t>COLMO智感体验馆</t>
  </si>
  <si>
    <r>
      <rPr>
        <sz val="12"/>
        <rFont val="仿宋_GB2312"/>
        <charset val="134"/>
      </rPr>
      <t>厦门市海沧区新</t>
    </r>
    <r>
      <rPr>
        <sz val="12"/>
        <rFont val="方正书宋_GBK"/>
        <charset val="134"/>
      </rPr>
      <t>垵</t>
    </r>
    <r>
      <rPr>
        <sz val="12"/>
        <rFont val="仿宋_GB2312"/>
        <charset val="134"/>
      </rPr>
      <t>村北片区765号702室</t>
    </r>
  </si>
  <si>
    <t>华为，苹果，荣耀，vivo手机，联想，COLMO.小天鹅.美的，海尔</t>
  </si>
  <si>
    <t>报送区</t>
  </si>
  <si>
    <t>3C</t>
  </si>
  <si>
    <t>家电</t>
  </si>
  <si>
    <t>家装</t>
  </si>
  <si>
    <t>门店数
（各区提供数据）</t>
  </si>
  <si>
    <t>开展活动数
（银联提供数据）</t>
  </si>
  <si>
    <t>活动开展率</t>
  </si>
  <si>
    <t>活动率</t>
  </si>
  <si>
    <t>总门店数</t>
  </si>
  <si>
    <t>总开展活动数</t>
  </si>
  <si>
    <t>思明区</t>
  </si>
  <si>
    <t>湖里区</t>
  </si>
  <si>
    <t>同安区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</si>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</sst>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20" fillId="0" borderId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9" borderId="1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0" fontId="0" fillId="0" borderId="5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5" xfId="9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D7"/>
  <sheetViews>
    <sheetView tabSelected="1" zoomScale="80" zoomScaleNormal="80" workbookViewId="0">
      <pane ySplit="2" topLeftCell="A3" activePane="bottomLeft" state="frozen"/>
      <selection/>
      <selection pane="bottomLeft" activeCell="E12" sqref="E12"/>
    </sheetView>
  </sheetViews>
  <sheetFormatPr defaultColWidth="7.875" defaultRowHeight="35.1" customHeight="1" outlineLevelRow="6"/>
  <cols>
    <col min="1" max="1" width="7.875" style="13"/>
    <col min="2" max="2" width="16.875" style="14" customWidth="1"/>
    <col min="3" max="3" width="15.125" style="15" customWidth="1"/>
    <col min="4" max="4" width="16.625" style="15" customWidth="1"/>
    <col min="5" max="5" width="46" style="13" customWidth="1"/>
    <col min="6" max="6" width="20.375" style="13" customWidth="1"/>
    <col min="7" max="7" width="18.5916666666667" style="13" customWidth="1"/>
    <col min="8" max="8" width="17" style="1" customWidth="1"/>
    <col min="9" max="212" width="7.875" customWidth="1"/>
  </cols>
  <sheetData>
    <row r="1" customHeight="1" spans="1:8">
      <c r="A1" s="16" t="s">
        <v>0</v>
      </c>
      <c r="B1" s="17"/>
      <c r="C1" s="17"/>
      <c r="D1" s="17"/>
      <c r="E1" s="17"/>
      <c r="F1" s="17"/>
      <c r="G1" s="17"/>
      <c r="H1" s="17"/>
    </row>
    <row r="2" ht="81" customHeight="1" spans="1:8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="11" customFormat="1" ht="93" customHeight="1" spans="1:212">
      <c r="A3" s="19">
        <v>1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13</v>
      </c>
      <c r="G3" s="20">
        <v>19525921008</v>
      </c>
      <c r="H3" s="20" t="s">
        <v>14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</row>
    <row r="4" s="12" customFormat="1" customHeight="1" spans="1:212">
      <c r="A4" s="21">
        <v>2</v>
      </c>
      <c r="B4" s="22" t="s">
        <v>15</v>
      </c>
      <c r="C4" s="23" t="s">
        <v>16</v>
      </c>
      <c r="D4" s="23" t="s">
        <v>17</v>
      </c>
      <c r="E4" s="23" t="s">
        <v>18</v>
      </c>
      <c r="F4" s="29" t="s">
        <v>19</v>
      </c>
      <c r="G4" s="29">
        <v>18850311306</v>
      </c>
      <c r="H4" s="29" t="s">
        <v>20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</row>
    <row r="5" s="12" customFormat="1" customHeight="1" spans="1:212">
      <c r="A5" s="24"/>
      <c r="B5" s="25"/>
      <c r="C5" s="23" t="s">
        <v>16</v>
      </c>
      <c r="D5" s="23" t="s">
        <v>11</v>
      </c>
      <c r="E5" s="23" t="s">
        <v>21</v>
      </c>
      <c r="F5" s="30"/>
      <c r="G5" s="30"/>
      <c r="H5" s="30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</row>
    <row r="6" s="12" customFormat="1" customHeight="1" spans="1:212">
      <c r="A6" s="26"/>
      <c r="B6" s="27"/>
      <c r="C6" s="23" t="s">
        <v>16</v>
      </c>
      <c r="D6" s="23" t="s">
        <v>22</v>
      </c>
      <c r="E6" s="23" t="s">
        <v>23</v>
      </c>
      <c r="F6" s="31"/>
      <c r="G6" s="31"/>
      <c r="H6" s="3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</row>
    <row r="7" s="12" customFormat="1" ht="89" customHeight="1" spans="1:212">
      <c r="A7" s="28">
        <v>3</v>
      </c>
      <c r="B7" s="20" t="s">
        <v>24</v>
      </c>
      <c r="C7" s="20" t="s">
        <v>25</v>
      </c>
      <c r="D7" s="23" t="s">
        <v>11</v>
      </c>
      <c r="E7" s="23" t="s">
        <v>26</v>
      </c>
      <c r="F7" s="23" t="s">
        <v>27</v>
      </c>
      <c r="G7" s="23">
        <v>13459256584</v>
      </c>
      <c r="H7" s="23" t="s">
        <v>14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</row>
  </sheetData>
  <sheetProtection selectLockedCells="1" selectUnlockedCells="1"/>
  <mergeCells count="6">
    <mergeCell ref="A1:H1"/>
    <mergeCell ref="A4:A6"/>
    <mergeCell ref="B4:B6"/>
    <mergeCell ref="F4:F6"/>
    <mergeCell ref="G4:G6"/>
    <mergeCell ref="H4:H6"/>
  </mergeCells>
  <conditionalFormatting sqref="B7">
    <cfRule type="duplicateValues" dxfId="0" priority="2"/>
  </conditionalFormatting>
  <conditionalFormatting sqref="B8:B62166">
    <cfRule type="duplicateValues" dxfId="0" priority="10354"/>
  </conditionalFormatting>
  <pageMargins left="0.751388888888889" right="0.393055555555556" top="0.354166666666667" bottom="0.393055555555556" header="0.511805555555556" footer="0.511805555555556"/>
  <pageSetup paperSize="9" scale="53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xSplit="1" topLeftCell="B1" activePane="topRight" state="frozen"/>
      <selection/>
      <selection pane="topRight" activeCell="D38" sqref="D38"/>
    </sheetView>
  </sheetViews>
  <sheetFormatPr defaultColWidth="20.75" defaultRowHeight="15.75"/>
  <cols>
    <col min="1" max="1" width="14.75" customWidth="1"/>
    <col min="2" max="2" width="20.875" customWidth="1"/>
    <col min="3" max="3" width="22.875" customWidth="1"/>
    <col min="4" max="4" width="14.625" customWidth="1"/>
    <col min="5" max="5" width="22" customWidth="1"/>
    <col min="6" max="6" width="22.875" customWidth="1"/>
    <col min="7" max="7" width="14.625" customWidth="1"/>
    <col min="8" max="8" width="22" customWidth="1"/>
    <col min="9" max="9" width="22.875" customWidth="1"/>
    <col min="10" max="10" width="14.625" customWidth="1"/>
    <col min="11" max="12" width="16.125" customWidth="1"/>
    <col min="13" max="13" width="14.625" style="1" customWidth="1"/>
    <col min="14" max="14" width="20.75" customWidth="1"/>
  </cols>
  <sheetData>
    <row r="1" ht="18" spans="1:13">
      <c r="A1" s="2" t="s">
        <v>28</v>
      </c>
      <c r="B1" s="3" t="s">
        <v>29</v>
      </c>
      <c r="C1" s="4"/>
      <c r="D1" s="5"/>
      <c r="E1" s="3" t="s">
        <v>30</v>
      </c>
      <c r="F1" s="4"/>
      <c r="G1" s="5"/>
      <c r="H1" s="3" t="s">
        <v>31</v>
      </c>
      <c r="I1" s="4"/>
      <c r="J1" s="5"/>
      <c r="K1" s="2"/>
      <c r="L1" s="2"/>
      <c r="M1" s="2"/>
    </row>
    <row r="2" ht="36" spans="1:13">
      <c r="A2" s="2"/>
      <c r="B2" s="6" t="s">
        <v>32</v>
      </c>
      <c r="C2" s="6" t="s">
        <v>33</v>
      </c>
      <c r="D2" s="2" t="s">
        <v>34</v>
      </c>
      <c r="E2" s="6" t="s">
        <v>32</v>
      </c>
      <c r="F2" s="6" t="s">
        <v>33</v>
      </c>
      <c r="G2" s="2" t="s">
        <v>35</v>
      </c>
      <c r="H2" s="6" t="s">
        <v>32</v>
      </c>
      <c r="I2" s="6" t="s">
        <v>33</v>
      </c>
      <c r="J2" s="2" t="s">
        <v>35</v>
      </c>
      <c r="K2" s="2" t="s">
        <v>36</v>
      </c>
      <c r="L2" s="2" t="s">
        <v>37</v>
      </c>
      <c r="M2" s="2" t="s">
        <v>35</v>
      </c>
    </row>
    <row r="3" ht="18" spans="1:13">
      <c r="A3" s="2" t="s">
        <v>38</v>
      </c>
      <c r="B3" s="7" t="e">
        <f>COUNTIFS(家电3C家装以旧换新企业名单!#REF!,A3,家电3C家装以旧换新企业名单!H:H,"3C")+COUNTIFS(家电3C家装以旧换新企业名单!#REF!,A3,家电3C家装以旧换新企业名单!H:H,"3C、家装")+COUNTIFS(家电3C家装以旧换新企业名单!#REF!,A3,家电3C家装以旧换新企业名单!H:H,"家电、3C")+COUNTIFS(家电3C家装以旧换新企业名单!#REF!,A3,家电3C家装以旧换新企业名单!H:H,"家电、3C、家装")</f>
        <v>#REF!</v>
      </c>
      <c r="C3" s="7">
        <v>233</v>
      </c>
      <c r="D3" s="8" t="e">
        <f>C3/B3</f>
        <v>#REF!</v>
      </c>
      <c r="E3" s="7" t="e">
        <f>COUNTIFS(家电3C家装以旧换新企业名单!#REF!,A3,家电3C家装以旧换新企业名单!H:H,"家电")+COUNTIFS(家电3C家装以旧换新企业名单!#REF!,A3,家电3C家装以旧换新企业名单!H:H,"家电、3C")+COUNTIFS(家电3C家装以旧换新企业名单!#REF!,A3,家电3C家装以旧换新企业名单!H:H,"家电、3C、家装")+COUNTIFS(家电3C家装以旧换新企业名单!#REF!,A3,家电3C家装以旧换新企业名单!H:H,"家电、家装")</f>
        <v>#REF!</v>
      </c>
      <c r="F3" s="7">
        <v>266</v>
      </c>
      <c r="G3" s="8" t="e">
        <f>F3/E3</f>
        <v>#REF!</v>
      </c>
      <c r="H3" s="7" t="e">
        <f>COUNTIFS(家电3C家装以旧换新企业名单!#REF!,A3,家电3C家装以旧换新企业名单!H:H,"3C、家装")+COUNTIFS(家电3C家装以旧换新企业名单!#REF!,A3,家电3C家装以旧换新企业名单!H:H,"家电、3C、家装")+COUNTIFS(家电3C家装以旧换新企业名单!#REF!,A3,家电3C家装以旧换新企业名单!H:H,"家电、家装")+COUNTIFS(家电3C家装以旧换新企业名单!#REF!,A3,家电3C家装以旧换新企业名单!H:H,"家装")</f>
        <v>#REF!</v>
      </c>
      <c r="I3" s="7">
        <v>87</v>
      </c>
      <c r="J3" s="8" t="e">
        <f>I3/H3</f>
        <v>#REF!</v>
      </c>
      <c r="K3" s="7" t="e">
        <f>B3+E3+H3</f>
        <v>#REF!</v>
      </c>
      <c r="L3" s="7">
        <f>C3+F3+I3</f>
        <v>586</v>
      </c>
      <c r="M3" s="10" t="e">
        <f>L3/K3</f>
        <v>#REF!</v>
      </c>
    </row>
    <row r="4" ht="18" spans="1:13">
      <c r="A4" s="2" t="s">
        <v>39</v>
      </c>
      <c r="B4" s="7" t="e">
        <f>COUNTIFS(家电3C家装以旧换新企业名单!#REF!,A4,家电3C家装以旧换新企业名单!H:H,"3C")+COUNTIFS(家电3C家装以旧换新企业名单!#REF!,A4,家电3C家装以旧换新企业名单!H:H,"3C、家装")+COUNTIFS(家电3C家装以旧换新企业名单!#REF!,A4,家电3C家装以旧换新企业名单!H:H,"家电、3C")+COUNTIFS(家电3C家装以旧换新企业名单!#REF!,A4,家电3C家装以旧换新企业名单!H:H,"家电、3C、家装")</f>
        <v>#REF!</v>
      </c>
      <c r="C4" s="7">
        <v>222</v>
      </c>
      <c r="D4" s="8" t="e">
        <f t="shared" ref="D4:D9" si="0">C4/B4</f>
        <v>#REF!</v>
      </c>
      <c r="E4" s="9" t="e">
        <f>COUNTIFS(家电3C家装以旧换新企业名单!#REF!,A4,家电3C家装以旧换新企业名单!H:H,"家电")+COUNTIFS(家电3C家装以旧换新企业名单!#REF!,A4,家电3C家装以旧换新企业名单!H:H,"家电、3C")+COUNTIFS(家电3C家装以旧换新企业名单!#REF!,A4,家电3C家装以旧换新企业名单!H:H,"家电、3C、家装")+COUNTIFS(家电3C家装以旧换新企业名单!#REF!,A4,家电3C家装以旧换新企业名单!H:H,"家电、家装")</f>
        <v>#REF!</v>
      </c>
      <c r="F4" s="7">
        <v>356</v>
      </c>
      <c r="G4" s="8" t="e">
        <f t="shared" ref="G4:G9" si="1">F4/E4</f>
        <v>#REF!</v>
      </c>
      <c r="H4" s="9" t="e">
        <f>COUNTIFS(家电3C家装以旧换新企业名单!#REF!,A4,家电3C家装以旧换新企业名单!H:H,"3C、家装")+COUNTIFS(家电3C家装以旧换新企业名单!#REF!,A4,家电3C家装以旧换新企业名单!H:H,"家电、3C、家装")+COUNTIFS(家电3C家装以旧换新企业名单!#REF!,A4,家电3C家装以旧换新企业名单!H:H,"家电、家装")+COUNTIFS(家电3C家装以旧换新企业名单!#REF!,A4,家电3C家装以旧换新企业名单!H:H,"家装")</f>
        <v>#REF!</v>
      </c>
      <c r="I4" s="9">
        <v>89</v>
      </c>
      <c r="J4" s="8" t="e">
        <f t="shared" ref="J4:J9" si="2">I4/H4</f>
        <v>#REF!</v>
      </c>
      <c r="K4" s="7" t="e">
        <f t="shared" ref="K4:K8" si="3">B4+E4+H4</f>
        <v>#REF!</v>
      </c>
      <c r="L4" s="7">
        <f t="shared" ref="L4:L8" si="4">C4+F4+I4</f>
        <v>667</v>
      </c>
      <c r="M4" s="10" t="e">
        <f t="shared" ref="M4:M9" si="5">L4/K4</f>
        <v>#REF!</v>
      </c>
    </row>
    <row r="5" ht="18" spans="1:13">
      <c r="A5" s="2" t="s">
        <v>17</v>
      </c>
      <c r="B5" s="7" t="e">
        <f>COUNTIFS(家电3C家装以旧换新企业名单!#REF!,A5,家电3C家装以旧换新企业名单!H:H,"3C")+COUNTIFS(家电3C家装以旧换新企业名单!#REF!,A5,家电3C家装以旧换新企业名单!H:H,"3C、家装")+COUNTIFS(家电3C家装以旧换新企业名单!#REF!,A5,家电3C家装以旧换新企业名单!H:H,"家电、3C")+COUNTIFS(家电3C家装以旧换新企业名单!#REF!,A5,家电3C家装以旧换新企业名单!H:H,"家电、3C、家装")</f>
        <v>#REF!</v>
      </c>
      <c r="C5" s="7">
        <v>47</v>
      </c>
      <c r="D5" s="8" t="e">
        <f t="shared" si="0"/>
        <v>#REF!</v>
      </c>
      <c r="E5" s="9" t="e">
        <f>COUNTIFS(家电3C家装以旧换新企业名单!#REF!,A5,家电3C家装以旧换新企业名单!H:H,"家电")+COUNTIFS(家电3C家装以旧换新企业名单!#REF!,A5,家电3C家装以旧换新企业名单!H:H,"家电、3C")+COUNTIFS(家电3C家装以旧换新企业名单!#REF!,A5,家电3C家装以旧换新企业名单!H:H,"家电、3C、家装")+COUNTIFS(家电3C家装以旧换新企业名单!#REF!,A5,家电3C家装以旧换新企业名单!H:H,"家电、家装")</f>
        <v>#REF!</v>
      </c>
      <c r="F5" s="7">
        <v>83</v>
      </c>
      <c r="G5" s="8" t="e">
        <f t="shared" si="1"/>
        <v>#REF!</v>
      </c>
      <c r="H5" s="9" t="e">
        <f>COUNTIFS(家电3C家装以旧换新企业名单!#REF!,A5,家电3C家装以旧换新企业名单!H:H,"3C、家装")+COUNTIFS(家电3C家装以旧换新企业名单!#REF!,A5,家电3C家装以旧换新企业名单!H:H,"家电、3C、家装")+COUNTIFS(家电3C家装以旧换新企业名单!#REF!,A5,家电3C家装以旧换新企业名单!H:H,"家电、家装")+COUNTIFS(家电3C家装以旧换新企业名单!#REF!,A5,家电3C家装以旧换新企业名单!H:H,"家装")</f>
        <v>#REF!</v>
      </c>
      <c r="I5" s="9">
        <v>13</v>
      </c>
      <c r="J5" s="8" t="e">
        <f t="shared" si="2"/>
        <v>#REF!</v>
      </c>
      <c r="K5" s="7" t="e">
        <f t="shared" si="3"/>
        <v>#REF!</v>
      </c>
      <c r="L5" s="7">
        <f t="shared" si="4"/>
        <v>143</v>
      </c>
      <c r="M5" s="10" t="e">
        <f t="shared" si="5"/>
        <v>#REF!</v>
      </c>
    </row>
    <row r="6" ht="18" spans="1:13">
      <c r="A6" s="2" t="s">
        <v>11</v>
      </c>
      <c r="B6" s="7" t="e">
        <f>COUNTIFS(家电3C家装以旧换新企业名单!#REF!,A6,家电3C家装以旧换新企业名单!H:H,"3C")+COUNTIFS(家电3C家装以旧换新企业名单!#REF!,A6,家电3C家装以旧换新企业名单!H:H,"3C、家装")+COUNTIFS(家电3C家装以旧换新企业名单!#REF!,A6,家电3C家装以旧换新企业名单!H:H,"家电、3C")+COUNTIFS(家电3C家装以旧换新企业名单!#REF!,A6,家电3C家装以旧换新企业名单!H:H,"家电、3C、家装")</f>
        <v>#REF!</v>
      </c>
      <c r="C6" s="7">
        <v>38</v>
      </c>
      <c r="D6" s="8" t="e">
        <f t="shared" si="0"/>
        <v>#REF!</v>
      </c>
      <c r="E6" s="9" t="e">
        <f>COUNTIFS(家电3C家装以旧换新企业名单!#REF!,A6,家电3C家装以旧换新企业名单!H:H,"家电")+COUNTIFS(家电3C家装以旧换新企业名单!#REF!,A6,家电3C家装以旧换新企业名单!H:H,"家电、3C")+COUNTIFS(家电3C家装以旧换新企业名单!#REF!,A6,家电3C家装以旧换新企业名单!H:H,"家电、3C、家装")+COUNTIFS(家电3C家装以旧换新企业名单!#REF!,A6,家电3C家装以旧换新企业名单!H:H,"家电、家装")</f>
        <v>#REF!</v>
      </c>
      <c r="F6" s="7">
        <v>47</v>
      </c>
      <c r="G6" s="8" t="e">
        <f t="shared" si="1"/>
        <v>#REF!</v>
      </c>
      <c r="H6" s="9" t="e">
        <f>COUNTIFS(家电3C家装以旧换新企业名单!#REF!,A6,家电3C家装以旧换新企业名单!H:H,"3C、家装")+COUNTIFS(家电3C家装以旧换新企业名单!#REF!,A6,家电3C家装以旧换新企业名单!H:H,"家电、3C、家装")+COUNTIFS(家电3C家装以旧换新企业名单!#REF!,A6,家电3C家装以旧换新企业名单!H:H,"家电、家装")+COUNTIFS(家电3C家装以旧换新企业名单!#REF!,A6,家电3C家装以旧换新企业名单!H:H,"家装")</f>
        <v>#REF!</v>
      </c>
      <c r="I6" s="9">
        <v>4</v>
      </c>
      <c r="J6" s="8" t="e">
        <f t="shared" si="2"/>
        <v>#REF!</v>
      </c>
      <c r="K6" s="7" t="e">
        <f t="shared" si="3"/>
        <v>#REF!</v>
      </c>
      <c r="L6" s="7">
        <f t="shared" si="4"/>
        <v>89</v>
      </c>
      <c r="M6" s="10" t="e">
        <f t="shared" si="5"/>
        <v>#REF!</v>
      </c>
    </row>
    <row r="7" ht="18" spans="1:13">
      <c r="A7" s="2" t="s">
        <v>40</v>
      </c>
      <c r="B7" s="7" t="e">
        <f>COUNTIFS(家电3C家装以旧换新企业名单!#REF!,A7,家电3C家装以旧换新企业名单!H:H,"3C")+COUNTIFS(家电3C家装以旧换新企业名单!#REF!,A7,家电3C家装以旧换新企业名单!H:H,"3C、家装")+COUNTIFS(家电3C家装以旧换新企业名单!#REF!,A7,家电3C家装以旧换新企业名单!H:H,"家电、3C")+COUNTIFS(家电3C家装以旧换新企业名单!#REF!,A7,家电3C家装以旧换新企业名单!H:H,"家电、3C、家装")</f>
        <v>#REF!</v>
      </c>
      <c r="C7" s="7">
        <v>96</v>
      </c>
      <c r="D7" s="8" t="e">
        <f t="shared" si="0"/>
        <v>#REF!</v>
      </c>
      <c r="E7" s="9" t="e">
        <f>COUNTIFS(家电3C家装以旧换新企业名单!#REF!,A7,家电3C家装以旧换新企业名单!H:H,"家电")+COUNTIFS(家电3C家装以旧换新企业名单!#REF!,A7,家电3C家装以旧换新企业名单!H:H,"家电、3C")+COUNTIFS(家电3C家装以旧换新企业名单!#REF!,A7,家电3C家装以旧换新企业名单!H:H,"家电、3C、家装")+COUNTIFS(家电3C家装以旧换新企业名单!#REF!,A7,家电3C家装以旧换新企业名单!H:H,"家电、家装")</f>
        <v>#REF!</v>
      </c>
      <c r="F7" s="7">
        <v>128</v>
      </c>
      <c r="G7" s="8" t="e">
        <f t="shared" si="1"/>
        <v>#REF!</v>
      </c>
      <c r="H7" s="9" t="e">
        <f>COUNTIFS(家电3C家装以旧换新企业名单!#REF!,A7,家电3C家装以旧换新企业名单!H:H,"3C、家装")+COUNTIFS(家电3C家装以旧换新企业名单!#REF!,A7,家电3C家装以旧换新企业名单!H:H,"家电、3C、家装")+COUNTIFS(家电3C家装以旧换新企业名单!#REF!,A7,家电3C家装以旧换新企业名单!H:H,"家电、家装")+COUNTIFS(家电3C家装以旧换新企业名单!#REF!,A7,家电3C家装以旧换新企业名单!H:H,"家装")</f>
        <v>#REF!</v>
      </c>
      <c r="I7" s="9">
        <v>16</v>
      </c>
      <c r="J7" s="8" t="e">
        <f t="shared" si="2"/>
        <v>#REF!</v>
      </c>
      <c r="K7" s="7" t="e">
        <f t="shared" si="3"/>
        <v>#REF!</v>
      </c>
      <c r="L7" s="7">
        <f t="shared" si="4"/>
        <v>240</v>
      </c>
      <c r="M7" s="10" t="e">
        <f t="shared" si="5"/>
        <v>#REF!</v>
      </c>
    </row>
    <row r="8" ht="18" spans="1:13">
      <c r="A8" s="2" t="s">
        <v>22</v>
      </c>
      <c r="B8" s="7" t="e">
        <f>COUNTIFS(家电3C家装以旧换新企业名单!#REF!,A8,家电3C家装以旧换新企业名单!H:H,"3C")+COUNTIFS(家电3C家装以旧换新企业名单!#REF!,A8,家电3C家装以旧换新企业名单!H:H,"3C、家装")+COUNTIFS(家电3C家装以旧换新企业名单!#REF!,A8,家电3C家装以旧换新企业名单!H:H,"家电、3C")+COUNTIFS(家电3C家装以旧换新企业名单!#REF!,A8,家电3C家装以旧换新企业名单!H:H,"家电、3C、家装")</f>
        <v>#REF!</v>
      </c>
      <c r="C8" s="7">
        <v>27</v>
      </c>
      <c r="D8" s="8" t="e">
        <f t="shared" si="0"/>
        <v>#REF!</v>
      </c>
      <c r="E8" s="9" t="e">
        <f>COUNTIFS(家电3C家装以旧换新企业名单!#REF!,A8,家电3C家装以旧换新企业名单!H:H,"家电")+COUNTIFS(家电3C家装以旧换新企业名单!#REF!,A8,家电3C家装以旧换新企业名单!H:H,"家电、3C")+COUNTIFS(家电3C家装以旧换新企业名单!#REF!,A8,家电3C家装以旧换新企业名单!H:H,"家电、3C、家装")+COUNTIFS(家电3C家装以旧换新企业名单!#REF!,A8,家电3C家装以旧换新企业名单!H:H,"家电、家装")</f>
        <v>#REF!</v>
      </c>
      <c r="F8" s="7">
        <v>40</v>
      </c>
      <c r="G8" s="8" t="e">
        <f t="shared" si="1"/>
        <v>#REF!</v>
      </c>
      <c r="H8" s="9" t="e">
        <f>COUNTIFS(家电3C家装以旧换新企业名单!#REF!,A8,家电3C家装以旧换新企业名单!H:H,"3C、家装")+COUNTIFS(家电3C家装以旧换新企业名单!#REF!,A8,家电3C家装以旧换新企业名单!H:H,"家电、3C、家装")+COUNTIFS(家电3C家装以旧换新企业名单!#REF!,A8,家电3C家装以旧换新企业名单!H:H,"家电、家装")+COUNTIFS(家电3C家装以旧换新企业名单!#REF!,A8,家电3C家装以旧换新企业名单!H:H,"家装")</f>
        <v>#REF!</v>
      </c>
      <c r="I8" s="9">
        <v>2</v>
      </c>
      <c r="J8" s="8" t="e">
        <f t="shared" si="2"/>
        <v>#REF!</v>
      </c>
      <c r="K8" s="7" t="e">
        <f t="shared" si="3"/>
        <v>#REF!</v>
      </c>
      <c r="L8" s="7">
        <f t="shared" si="4"/>
        <v>69</v>
      </c>
      <c r="M8" s="10" t="e">
        <f t="shared" si="5"/>
        <v>#REF!</v>
      </c>
    </row>
    <row r="9" ht="18" spans="1:13">
      <c r="A9" s="2" t="s">
        <v>41</v>
      </c>
      <c r="B9" s="7" t="e">
        <f>SUM(B3:B8)</f>
        <v>#REF!</v>
      </c>
      <c r="C9" s="7">
        <f>SUM(C3:C8)</f>
        <v>663</v>
      </c>
      <c r="D9" s="8" t="e">
        <f t="shared" si="0"/>
        <v>#REF!</v>
      </c>
      <c r="E9" s="7" t="e">
        <f>SUM(E3:E8)</f>
        <v>#REF!</v>
      </c>
      <c r="F9" s="7">
        <f>SUM(F3:F8)</f>
        <v>920</v>
      </c>
      <c r="G9" s="8" t="e">
        <f t="shared" si="1"/>
        <v>#REF!</v>
      </c>
      <c r="H9" s="7" t="e">
        <f>SUM(H3:H8)</f>
        <v>#REF!</v>
      </c>
      <c r="I9" s="7">
        <f>SUM(I3:I8)</f>
        <v>211</v>
      </c>
      <c r="J9" s="8" t="e">
        <f t="shared" si="2"/>
        <v>#REF!</v>
      </c>
      <c r="K9" s="7" t="e">
        <f>SUM(K3:K8)</f>
        <v>#REF!</v>
      </c>
      <c r="L9" s="7">
        <f>SUM(L3:L8)</f>
        <v>1794</v>
      </c>
      <c r="M9" s="10" t="e">
        <f t="shared" si="5"/>
        <v>#REF!</v>
      </c>
    </row>
  </sheetData>
  <mergeCells count="5">
    <mergeCell ref="B1:D1"/>
    <mergeCell ref="E1:G1"/>
    <mergeCell ref="H1:J1"/>
    <mergeCell ref="K1:M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家电3C家装以旧换新企业名单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2024-11-06T18:42:00Z</dcterms:created>
  <dcterms:modified xsi:type="dcterms:W3CDTF">2026-03-30T10:40:23Z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2052-11.8.2.1129</vt:lpwstr>
  </property>
  <property fmtid="{D5CDD505-2E9C-101B-9397-08002B2CF9AE}" pid="3" name="ICV">
    <vt:lpwstr>68C723E245C5497FE9285269CA17856A</vt:lpwstr>
  </property>
  <property fmtid="{D5CDD505-2E9C-101B-9397-08002B2CF9AE}" pid="4" name="CalculationRule">
    <vt:i4>0</vt:i4>
  </property>
</Properties>
</file>